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6905" windowHeight="9615" tabRatio="700" activeTab="0"/>
  </bookViews>
  <sheets>
    <sheet name="x.a.1" sheetId="1" r:id="rId1"/>
    <sheet name="Sheet1" sheetId="2" r:id="rId2"/>
  </sheets>
  <definedNames>
    <definedName name="_xlnm.Print_Titles" localSheetId="0">'x.a.1'!$8:$8</definedName>
  </definedNames>
  <calcPr fullCalcOnLoad="1"/>
</workbook>
</file>

<file path=xl/sharedStrings.xml><?xml version="1.0" encoding="utf-8"?>
<sst xmlns="http://schemas.openxmlformats.org/spreadsheetml/2006/main" count="76" uniqueCount="33">
  <si>
    <t>##</t>
  </si>
  <si>
    <t>samuSaoebis, resursebis   dasaxeleba</t>
  </si>
  <si>
    <t>ganz. erT.</t>
  </si>
  <si>
    <t>raodenoba</t>
  </si>
  <si>
    <r>
      <t>m</t>
    </r>
    <r>
      <rPr>
        <vertAlign val="superscript"/>
        <sz val="11"/>
        <rFont val="Arachveulebrivi Thin"/>
        <family val="2"/>
      </rPr>
      <t>3</t>
    </r>
  </si>
  <si>
    <r>
      <t xml:space="preserve">dazianebuli betonis konstruqciis aRdgena </t>
    </r>
    <r>
      <rPr>
        <sz val="11"/>
        <rFont val="Calibri"/>
        <family val="2"/>
      </rPr>
      <t>B15</t>
    </r>
  </si>
  <si>
    <t>Txrilis damuSaveba III jgufis yamirSi eqskavatoriT adgilze dayriT</t>
  </si>
  <si>
    <t>III jgufis yamiris  damuSaveba xeliT TxrilSi</t>
  </si>
  <si>
    <t>Txrilis Ziris mosworeba xeliT</t>
  </si>
  <si>
    <t>Txrilis Sevseba adgilobrivi yamiriT meqanizmebiT, datkepniT</t>
  </si>
  <si>
    <t>Txrilis Sevseba adgilobrivi  gruntiT xeliT, datkepniT</t>
  </si>
  <si>
    <t xml:space="preserve">arsebuli nagebobebis elementebis amongreva </t>
  </si>
  <si>
    <t xml:space="preserve">balastis safuZvlis mowyoba </t>
  </si>
  <si>
    <r>
      <t xml:space="preserve">mWle betonis momzadeba </t>
    </r>
    <r>
      <rPr>
        <sz val="11"/>
        <rFont val="Calibri"/>
        <family val="2"/>
      </rPr>
      <t>B7</t>
    </r>
  </si>
  <si>
    <r>
      <t xml:space="preserve">armatura </t>
    </r>
    <r>
      <rPr>
        <sz val="11"/>
        <rFont val="Arial"/>
        <family val="2"/>
      </rPr>
      <t>AI</t>
    </r>
  </si>
  <si>
    <t>t.</t>
  </si>
  <si>
    <t>yalibis mowyoba koleqtoris monoliTur nawilSi. xis masala</t>
  </si>
  <si>
    <r>
      <t>m</t>
    </r>
    <r>
      <rPr>
        <vertAlign val="superscript"/>
        <sz val="11"/>
        <rFont val="AcadNusx"/>
        <family val="0"/>
      </rPr>
      <t>3</t>
    </r>
  </si>
  <si>
    <r>
      <t xml:space="preserve">armatura </t>
    </r>
    <r>
      <rPr>
        <sz val="11"/>
        <rFont val="Arial"/>
        <family val="2"/>
      </rPr>
      <t>AIII</t>
    </r>
  </si>
  <si>
    <t>zedmeti yamiris datvirTva eqskavatoriT avtoTviT-mclelebze da gatana 15 km manZilze  k=1.25 (gldani)</t>
  </si>
  <si>
    <t>nucubiZeze, nakveTis #01.14.02.013.193 teritoriaze</t>
  </si>
  <si>
    <t>saniaRvre koleqtoris gadatana</t>
  </si>
  <si>
    <t>Txrilis damuSaveba V jgufis yamirSi eqskavatoriT-kodaliT adgilze dayriT</t>
  </si>
  <si>
    <t>V jgufis yamiris  damuSaveba pnevmaturi CaquCebiT TxrilSi</t>
  </si>
  <si>
    <r>
      <t xml:space="preserve">rkina-betonis oTxkuTxa koleqtori . </t>
    </r>
    <r>
      <rPr>
        <sz val="11"/>
        <rFont val="Calibri"/>
        <family val="2"/>
      </rPr>
      <t>B22.5   BxH=1.0x1.0   l=78</t>
    </r>
  </si>
  <si>
    <r>
      <t xml:space="preserve">rkina-betonis oTxkuTxa koleqtori . </t>
    </r>
    <r>
      <rPr>
        <sz val="11"/>
        <rFont val="Calibri"/>
        <family val="2"/>
      </rPr>
      <t>B22.5   BxH=1.5x1.5   l=7.36</t>
    </r>
  </si>
  <si>
    <r>
      <t xml:space="preserve">rkina-betonis oTxkuTxa koleqtori . </t>
    </r>
    <r>
      <rPr>
        <sz val="11"/>
        <rFont val="Calibri"/>
        <family val="2"/>
      </rPr>
      <t>B22.5   BxH=1.5x1.0   l=1.64</t>
    </r>
  </si>
  <si>
    <r>
      <t xml:space="preserve">xvreliani rkina-betonis gadaxurvis fila  </t>
    </r>
    <r>
      <rPr>
        <sz val="11"/>
        <rFont val="Calibri"/>
        <family val="2"/>
      </rPr>
      <t>B</t>
    </r>
    <r>
      <rPr>
        <sz val="11"/>
        <rFont val="Arachveulebrivi Thin"/>
        <family val="2"/>
      </rPr>
      <t>=1.90.     3 cali</t>
    </r>
  </si>
  <si>
    <r>
      <t xml:space="preserve">xvreliani rkina-betonis gadaxurvis fila  </t>
    </r>
    <r>
      <rPr>
        <sz val="11"/>
        <rFont val="Calibri"/>
        <family val="2"/>
      </rPr>
      <t>B</t>
    </r>
    <r>
      <rPr>
        <sz val="11"/>
        <rFont val="Arachveulebrivi Thin"/>
        <family val="2"/>
      </rPr>
      <t>=1.40.     3 cali</t>
    </r>
  </si>
  <si>
    <r>
      <t xml:space="preserve">Tujis ACarCo- xufi Tbilisis logoTi   </t>
    </r>
    <r>
      <rPr>
        <sz val="11"/>
        <rFont val="Calibri"/>
        <family val="2"/>
      </rPr>
      <t>90x90</t>
    </r>
  </si>
  <si>
    <t>c</t>
  </si>
  <si>
    <r>
      <t xml:space="preserve">rkina-betonis yru gadaxurvis fila,  </t>
    </r>
    <r>
      <rPr>
        <sz val="11"/>
        <rFont val="Calibri"/>
        <family val="2"/>
      </rPr>
      <t xml:space="preserve">B=1.90.     </t>
    </r>
    <r>
      <rPr>
        <sz val="11"/>
        <rFont val="AcadNusx"/>
        <family val="0"/>
      </rPr>
      <t>5 cali</t>
    </r>
  </si>
  <si>
    <r>
      <t xml:space="preserve">rkina-betonis yru gadaxurvis fila,  </t>
    </r>
    <r>
      <rPr>
        <sz val="11"/>
        <rFont val="Calibri"/>
        <family val="2"/>
      </rPr>
      <t>B=1.40.     7</t>
    </r>
    <r>
      <rPr>
        <sz val="11"/>
        <rFont val="AcadNusx"/>
        <family val="0"/>
      </rPr>
      <t>5 cali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</si>
</sst>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achveulebrivi Thin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sz val="11"/>
      <name val="Calibri"/>
      <family val="2"/>
    </font>
    <font>
      <sz val="11"/>
      <name val="Arial"/>
      <family val="2"/>
    </font>
    <font>
      <vertAlign val="superscript"/>
      <sz val="11"/>
      <name val="AcadNusx"/>
      <family val="0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Arachveulebrivi Thi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textRotation="90"/>
    </xf>
    <xf numFmtId="0" fontId="3" fillId="0" borderId="17" xfId="0" applyFont="1" applyBorder="1" applyAlignment="1">
      <alignment horizontal="right" vertical="center" textRotation="90"/>
    </xf>
    <xf numFmtId="0" fontId="3" fillId="0" borderId="18" xfId="0" applyFont="1" applyBorder="1" applyAlignment="1">
      <alignment horizontal="right" vertical="center" textRotation="90"/>
    </xf>
    <xf numFmtId="2" fontId="3" fillId="0" borderId="14" xfId="0" applyNumberFormat="1" applyFont="1" applyBorder="1" applyAlignment="1">
      <alignment horizontal="center" vertical="center" textRotation="90" wrapText="1"/>
    </xf>
    <xf numFmtId="2" fontId="3" fillId="0" borderId="17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3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8515625" style="8" customWidth="1"/>
    <col min="2" max="2" width="66.00390625" style="7" customWidth="1"/>
    <col min="3" max="3" width="5.00390625" style="3" customWidth="1"/>
    <col min="4" max="4" width="10.140625" style="5" customWidth="1"/>
    <col min="5" max="16384" width="9.140625" style="4" customWidth="1"/>
  </cols>
  <sheetData>
    <row r="1" spans="1:4" ht="15.75">
      <c r="A1" s="23" t="s">
        <v>20</v>
      </c>
      <c r="B1" s="23"/>
      <c r="C1" s="23"/>
      <c r="D1" s="23"/>
    </row>
    <row r="2" spans="1:4" ht="15.75">
      <c r="A2" s="23" t="s">
        <v>21</v>
      </c>
      <c r="B2" s="24"/>
      <c r="C2" s="24"/>
      <c r="D2" s="24"/>
    </row>
    <row r="3" spans="1:4" ht="9.75" customHeight="1">
      <c r="A3" s="11"/>
      <c r="B3" s="12"/>
      <c r="C3" s="13"/>
      <c r="D3" s="10"/>
    </row>
    <row r="4" spans="1:4" ht="26.25" customHeight="1">
      <c r="A4" s="25" t="s">
        <v>0</v>
      </c>
      <c r="B4" s="27" t="s">
        <v>1</v>
      </c>
      <c r="C4" s="29" t="s">
        <v>2</v>
      </c>
      <c r="D4" s="32" t="s">
        <v>3</v>
      </c>
    </row>
    <row r="5" spans="1:4" ht="15.75">
      <c r="A5" s="25"/>
      <c r="B5" s="27"/>
      <c r="C5" s="30"/>
      <c r="D5" s="33"/>
    </row>
    <row r="6" spans="1:4" ht="15.75" customHeight="1">
      <c r="A6" s="25"/>
      <c r="B6" s="27"/>
      <c r="C6" s="30"/>
      <c r="D6" s="33"/>
    </row>
    <row r="7" spans="1:4" ht="4.5" customHeight="1">
      <c r="A7" s="26"/>
      <c r="B7" s="28"/>
      <c r="C7" s="31"/>
      <c r="D7" s="34"/>
    </row>
    <row r="8" spans="1:4" ht="15" customHeight="1">
      <c r="A8" s="9">
        <v>1</v>
      </c>
      <c r="B8" s="9">
        <v>2</v>
      </c>
      <c r="C8" s="9">
        <v>3</v>
      </c>
      <c r="D8" s="9">
        <v>4</v>
      </c>
    </row>
    <row r="9" spans="1:4" ht="30.75" customHeight="1">
      <c r="A9" s="9">
        <v>1</v>
      </c>
      <c r="B9" s="6" t="s">
        <v>6</v>
      </c>
      <c r="C9" s="1" t="s">
        <v>4</v>
      </c>
      <c r="D9" s="2">
        <v>100</v>
      </c>
    </row>
    <row r="10" spans="1:4" ht="24.75" customHeight="1">
      <c r="A10" s="9">
        <v>2</v>
      </c>
      <c r="B10" s="6" t="s">
        <v>7</v>
      </c>
      <c r="C10" s="1" t="s">
        <v>4</v>
      </c>
      <c r="D10" s="2">
        <v>50</v>
      </c>
    </row>
    <row r="11" spans="1:4" ht="21.75" customHeight="1">
      <c r="A11" s="9">
        <v>3</v>
      </c>
      <c r="B11" s="6" t="s">
        <v>8</v>
      </c>
      <c r="C11" s="1" t="s">
        <v>4</v>
      </c>
      <c r="D11" s="2">
        <v>2</v>
      </c>
    </row>
    <row r="12" spans="1:4" ht="31.5" customHeight="1">
      <c r="A12" s="9">
        <v>4</v>
      </c>
      <c r="B12" s="6" t="s">
        <v>22</v>
      </c>
      <c r="C12" s="1" t="s">
        <v>4</v>
      </c>
      <c r="D12" s="2">
        <v>268</v>
      </c>
    </row>
    <row r="13" spans="1:4" ht="20.25" customHeight="1">
      <c r="A13" s="9">
        <v>5</v>
      </c>
      <c r="B13" s="6" t="s">
        <v>23</v>
      </c>
      <c r="C13" s="1" t="s">
        <v>4</v>
      </c>
      <c r="D13" s="2">
        <v>50</v>
      </c>
    </row>
    <row r="14" spans="1:4" ht="18.75" customHeight="1">
      <c r="A14" s="9">
        <v>6</v>
      </c>
      <c r="B14" s="36" t="s">
        <v>9</v>
      </c>
      <c r="C14" s="1" t="s">
        <v>4</v>
      </c>
      <c r="D14" s="2">
        <v>200</v>
      </c>
    </row>
    <row r="15" spans="1:4" ht="18.75" customHeight="1">
      <c r="A15" s="9">
        <v>7</v>
      </c>
      <c r="B15" s="6" t="s">
        <v>10</v>
      </c>
      <c r="C15" s="1" t="s">
        <v>4</v>
      </c>
      <c r="D15" s="2">
        <v>50</v>
      </c>
    </row>
    <row r="16" spans="1:4" ht="36.75" customHeight="1">
      <c r="A16" s="9">
        <v>8</v>
      </c>
      <c r="B16" s="6" t="s">
        <v>19</v>
      </c>
      <c r="C16" s="1" t="s">
        <v>4</v>
      </c>
      <c r="D16" s="2">
        <v>220</v>
      </c>
    </row>
    <row r="17" spans="1:4" ht="17.25" customHeight="1">
      <c r="A17" s="9">
        <v>9</v>
      </c>
      <c r="B17" s="18" t="s">
        <v>11</v>
      </c>
      <c r="C17" s="1" t="s">
        <v>4</v>
      </c>
      <c r="D17" s="2">
        <v>1</v>
      </c>
    </row>
    <row r="18" spans="1:4" ht="21" customHeight="1">
      <c r="A18" s="9">
        <v>10</v>
      </c>
      <c r="B18" s="6" t="s">
        <v>12</v>
      </c>
      <c r="C18" s="1" t="s">
        <v>4</v>
      </c>
      <c r="D18" s="2">
        <v>24</v>
      </c>
    </row>
    <row r="19" spans="1:4" ht="18.75" customHeight="1">
      <c r="A19" s="9">
        <v>11</v>
      </c>
      <c r="B19" s="19" t="s">
        <v>13</v>
      </c>
      <c r="C19" s="1" t="s">
        <v>4</v>
      </c>
      <c r="D19" s="2">
        <v>24</v>
      </c>
    </row>
    <row r="20" spans="1:4" ht="17.25" customHeight="1">
      <c r="A20" s="9">
        <v>12</v>
      </c>
      <c r="B20" s="20" t="s">
        <v>24</v>
      </c>
      <c r="C20" s="1" t="s">
        <v>4</v>
      </c>
      <c r="D20" s="2">
        <f>0.82*78</f>
        <v>63.959999999999994</v>
      </c>
    </row>
    <row r="21" spans="1:4" ht="15" customHeight="1">
      <c r="A21" s="9">
        <v>13</v>
      </c>
      <c r="B21" s="6" t="s">
        <v>18</v>
      </c>
      <c r="C21" s="1" t="s">
        <v>15</v>
      </c>
      <c r="D21" s="2">
        <f>55.58*78/1000</f>
        <v>4.33524</v>
      </c>
    </row>
    <row r="22" spans="1:4" ht="15" customHeight="1">
      <c r="A22" s="9">
        <v>14</v>
      </c>
      <c r="B22" s="6" t="s">
        <v>14</v>
      </c>
      <c r="C22" s="1" t="s">
        <v>15</v>
      </c>
      <c r="D22" s="2">
        <f>3.38*78/1000</f>
        <v>0.26364</v>
      </c>
    </row>
    <row r="23" spans="1:4" ht="15" customHeight="1">
      <c r="A23" s="9">
        <v>15</v>
      </c>
      <c r="B23" s="20" t="s">
        <v>25</v>
      </c>
      <c r="C23" s="1" t="s">
        <v>4</v>
      </c>
      <c r="D23" s="2">
        <f>7.36*1.17</f>
        <v>8.6112</v>
      </c>
    </row>
    <row r="24" spans="1:4" ht="15" customHeight="1">
      <c r="A24" s="9">
        <v>16</v>
      </c>
      <c r="B24" s="6" t="s">
        <v>18</v>
      </c>
      <c r="C24" s="1" t="s">
        <v>15</v>
      </c>
      <c r="D24" s="2">
        <f>77.91*7.36/1000</f>
        <v>0.5734176</v>
      </c>
    </row>
    <row r="25" spans="1:4" ht="15" customHeight="1">
      <c r="A25" s="9">
        <v>17</v>
      </c>
      <c r="B25" s="6" t="s">
        <v>14</v>
      </c>
      <c r="C25" s="1" t="s">
        <v>15</v>
      </c>
      <c r="D25" s="2">
        <f>7.22*7.36/1000</f>
        <v>0.053139200000000004</v>
      </c>
    </row>
    <row r="26" spans="1:4" ht="15" customHeight="1">
      <c r="A26" s="9">
        <v>18</v>
      </c>
      <c r="B26" s="20" t="s">
        <v>26</v>
      </c>
      <c r="C26" s="1" t="s">
        <v>4</v>
      </c>
      <c r="D26" s="2">
        <f>0.97*1.64</f>
        <v>1.5907999999999998</v>
      </c>
    </row>
    <row r="27" spans="1:4" ht="15" customHeight="1">
      <c r="A27" s="9">
        <v>19</v>
      </c>
      <c r="B27" s="6" t="s">
        <v>18</v>
      </c>
      <c r="C27" s="1" t="s">
        <v>15</v>
      </c>
      <c r="D27" s="2">
        <f>64.02*1.64/1000</f>
        <v>0.10499279999999998</v>
      </c>
    </row>
    <row r="28" spans="1:4" ht="15" customHeight="1">
      <c r="A28" s="9">
        <v>20</v>
      </c>
      <c r="B28" s="6" t="s">
        <v>14</v>
      </c>
      <c r="C28" s="1" t="s">
        <v>15</v>
      </c>
      <c r="D28" s="2">
        <f>4.2*1.64/1000</f>
        <v>0.006888</v>
      </c>
    </row>
    <row r="29" spans="1:4" ht="15" customHeight="1">
      <c r="A29" s="9">
        <v>21</v>
      </c>
      <c r="B29" s="20" t="s">
        <v>16</v>
      </c>
      <c r="C29" s="20" t="s">
        <v>17</v>
      </c>
      <c r="D29" s="2">
        <v>8</v>
      </c>
    </row>
    <row r="30" spans="1:4" ht="18" customHeight="1">
      <c r="A30" s="9">
        <v>22</v>
      </c>
      <c r="B30" s="6" t="s">
        <v>31</v>
      </c>
      <c r="C30" s="1" t="s">
        <v>4</v>
      </c>
      <c r="D30" s="2">
        <f>0.38*5</f>
        <v>1.9</v>
      </c>
    </row>
    <row r="31" spans="1:4" ht="15" customHeight="1">
      <c r="A31" s="9">
        <v>23</v>
      </c>
      <c r="B31" s="6" t="s">
        <v>18</v>
      </c>
      <c r="C31" s="1" t="s">
        <v>15</v>
      </c>
      <c r="D31" s="2">
        <f>45.16*5/1000</f>
        <v>0.22579999999999997</v>
      </c>
    </row>
    <row r="32" spans="1:4" ht="15" customHeight="1">
      <c r="A32" s="9">
        <v>24</v>
      </c>
      <c r="B32" s="6" t="s">
        <v>14</v>
      </c>
      <c r="C32" s="1" t="s">
        <v>15</v>
      </c>
      <c r="D32" s="2">
        <f>3*5/1000</f>
        <v>0.015</v>
      </c>
    </row>
    <row r="33" spans="1:4" ht="15" customHeight="1">
      <c r="A33" s="9">
        <v>25</v>
      </c>
      <c r="B33" s="6" t="s">
        <v>32</v>
      </c>
      <c r="C33" s="1" t="s">
        <v>4</v>
      </c>
      <c r="D33" s="2">
        <f>0.28*75</f>
        <v>21.000000000000004</v>
      </c>
    </row>
    <row r="34" spans="1:4" ht="15" customHeight="1">
      <c r="A34" s="9">
        <v>26</v>
      </c>
      <c r="B34" s="6" t="s">
        <v>18</v>
      </c>
      <c r="C34" s="1" t="s">
        <v>15</v>
      </c>
      <c r="D34" s="2">
        <f>32.07*75/1000</f>
        <v>2.40525</v>
      </c>
    </row>
    <row r="35" spans="1:4" ht="15" customHeight="1">
      <c r="A35" s="9">
        <v>27</v>
      </c>
      <c r="B35" s="6" t="s">
        <v>14</v>
      </c>
      <c r="C35" s="1" t="s">
        <v>15</v>
      </c>
      <c r="D35" s="2">
        <f>2.09*75/1000</f>
        <v>0.15675</v>
      </c>
    </row>
    <row r="36" spans="1:4" ht="15" customHeight="1">
      <c r="A36" s="9">
        <v>28</v>
      </c>
      <c r="B36" s="6" t="s">
        <v>27</v>
      </c>
      <c r="C36" s="1" t="s">
        <v>4</v>
      </c>
      <c r="D36" s="2">
        <f>0.71*3</f>
        <v>2.13</v>
      </c>
    </row>
    <row r="37" spans="1:4" ht="15" customHeight="1">
      <c r="A37" s="9">
        <v>29</v>
      </c>
      <c r="B37" s="6" t="s">
        <v>18</v>
      </c>
      <c r="C37" s="1" t="s">
        <v>15</v>
      </c>
      <c r="D37" s="2">
        <f>67.23*3/1000</f>
        <v>0.20169</v>
      </c>
    </row>
    <row r="38" spans="1:4" ht="15" customHeight="1">
      <c r="A38" s="9">
        <v>30</v>
      </c>
      <c r="B38" s="6" t="s">
        <v>14</v>
      </c>
      <c r="C38" s="1" t="s">
        <v>15</v>
      </c>
      <c r="D38" s="21">
        <f>5.45*3/1000</f>
        <v>0.01635</v>
      </c>
    </row>
    <row r="39" spans="1:4" ht="15" customHeight="1">
      <c r="A39" s="9">
        <v>31</v>
      </c>
      <c r="B39" s="6" t="s">
        <v>28</v>
      </c>
      <c r="C39" s="1" t="s">
        <v>4</v>
      </c>
      <c r="D39" s="2">
        <f>0.48/1*3</f>
        <v>1.44</v>
      </c>
    </row>
    <row r="40" spans="1:4" ht="15" customHeight="1">
      <c r="A40" s="9">
        <v>32</v>
      </c>
      <c r="B40" s="6" t="s">
        <v>18</v>
      </c>
      <c r="C40" s="1" t="s">
        <v>15</v>
      </c>
      <c r="D40" s="21">
        <f>150.58*3/1000</f>
        <v>0.45174000000000003</v>
      </c>
    </row>
    <row r="41" spans="1:4" ht="15" customHeight="1">
      <c r="A41" s="9">
        <v>33</v>
      </c>
      <c r="B41" s="6" t="s">
        <v>14</v>
      </c>
      <c r="C41" s="1" t="s">
        <v>15</v>
      </c>
      <c r="D41" s="21">
        <f>4.2*3/1000</f>
        <v>0.012600000000000002</v>
      </c>
    </row>
    <row r="42" spans="1:4" ht="15" customHeight="1">
      <c r="A42" s="9">
        <v>34</v>
      </c>
      <c r="B42" s="15" t="s">
        <v>29</v>
      </c>
      <c r="C42" s="16" t="s">
        <v>30</v>
      </c>
      <c r="D42" s="21">
        <v>6</v>
      </c>
    </row>
    <row r="43" spans="1:4" ht="17.25" customHeight="1" thickBot="1">
      <c r="A43" s="9">
        <v>35</v>
      </c>
      <c r="B43" s="17" t="s">
        <v>5</v>
      </c>
      <c r="C43" s="14" t="s">
        <v>4</v>
      </c>
      <c r="D43" s="22">
        <v>0.5</v>
      </c>
    </row>
    <row r="45" spans="2:3" ht="15.75">
      <c r="B45" s="35"/>
      <c r="C45" s="35"/>
    </row>
    <row r="54" ht="21" customHeight="1"/>
    <row r="69" ht="17.25" customHeight="1"/>
    <row r="70" ht="15.75" customHeight="1"/>
    <row r="75" ht="15" customHeight="1"/>
    <row r="76" ht="15.75" customHeight="1"/>
    <row r="77" ht="16.5" customHeight="1"/>
    <row r="79" ht="15" customHeight="1"/>
    <row r="80" ht="15" customHeight="1"/>
    <row r="81" ht="15" customHeight="1"/>
    <row r="82" ht="18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7">
    <mergeCell ref="B45:C45"/>
    <mergeCell ref="A1:D1"/>
    <mergeCell ref="A2:D2"/>
    <mergeCell ref="A4:A7"/>
    <mergeCell ref="B4:B7"/>
    <mergeCell ref="C4:C7"/>
    <mergeCell ref="D4:D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2012-05-19T21:04:43Z</cp:lastPrinted>
  <dcterms:created xsi:type="dcterms:W3CDTF">2006-09-16T00:00:00Z</dcterms:created>
  <dcterms:modified xsi:type="dcterms:W3CDTF">2020-03-10T08:10:46Z</dcterms:modified>
  <cp:category/>
  <cp:version/>
  <cp:contentType/>
  <cp:contentStatus/>
</cp:coreProperties>
</file>